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1" i="1" l="1"/>
  <c r="D51" i="1"/>
  <c r="P50" i="1"/>
  <c r="O50" i="1"/>
  <c r="L50" i="1"/>
  <c r="K50" i="1"/>
  <c r="G50" i="1"/>
  <c r="D50" i="1"/>
  <c r="C50" i="1"/>
  <c r="Q49" i="1"/>
  <c r="P49" i="1"/>
  <c r="O49" i="1"/>
  <c r="O51" i="1" s="1"/>
  <c r="N49" i="1"/>
  <c r="N51" i="1" s="1"/>
  <c r="M49" i="1"/>
  <c r="L49" i="1"/>
  <c r="K49" i="1"/>
  <c r="K51" i="1" s="1"/>
  <c r="J49" i="1"/>
  <c r="J51" i="1" s="1"/>
  <c r="I49" i="1"/>
  <c r="H49" i="1"/>
  <c r="G49" i="1"/>
  <c r="G51" i="1" s="1"/>
  <c r="F49" i="1"/>
  <c r="F51" i="1" s="1"/>
  <c r="E49" i="1"/>
  <c r="D49" i="1"/>
  <c r="C49" i="1"/>
  <c r="C51" i="1" s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Q39" i="1"/>
  <c r="P39" i="1"/>
  <c r="P51" i="1" s="1"/>
  <c r="O39" i="1"/>
  <c r="N39" i="1"/>
  <c r="M39" i="1"/>
  <c r="M51" i="1" s="1"/>
  <c r="L39" i="1"/>
  <c r="L51" i="1" s="1"/>
  <c r="K39" i="1"/>
  <c r="J39" i="1"/>
  <c r="I39" i="1"/>
  <c r="I51" i="1" s="1"/>
  <c r="H39" i="1"/>
  <c r="H51" i="1" s="1"/>
  <c r="G39" i="1"/>
  <c r="F39" i="1"/>
  <c r="E39" i="1"/>
  <c r="E51" i="1" s="1"/>
  <c r="C39" i="1"/>
  <c r="D38" i="1"/>
  <c r="H33" i="1"/>
  <c r="H31" i="1"/>
  <c r="Q29" i="1"/>
  <c r="P29" i="1"/>
  <c r="O29" i="1"/>
  <c r="N29" i="1"/>
  <c r="M29" i="1"/>
  <c r="L29" i="1"/>
  <c r="K29" i="1"/>
  <c r="J29" i="1"/>
  <c r="I29" i="1"/>
  <c r="G29" i="1"/>
  <c r="F29" i="1"/>
  <c r="E29" i="1"/>
  <c r="C29" i="1"/>
  <c r="D28" i="1"/>
  <c r="H23" i="1"/>
  <c r="H29" i="1" s="1"/>
  <c r="H50" i="1" s="1"/>
  <c r="H21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Q50" i="1" s="1"/>
  <c r="P12" i="1"/>
  <c r="O12" i="1"/>
  <c r="N12" i="1"/>
  <c r="N50" i="1" s="1"/>
  <c r="M12" i="1"/>
  <c r="M50" i="1" s="1"/>
  <c r="L12" i="1"/>
  <c r="K12" i="1"/>
  <c r="J12" i="1"/>
  <c r="J50" i="1" s="1"/>
  <c r="I12" i="1"/>
  <c r="I50" i="1" s="1"/>
  <c r="H12" i="1"/>
  <c r="G12" i="1"/>
  <c r="F12" i="1"/>
  <c r="F50" i="1" s="1"/>
  <c r="E12" i="1"/>
  <c r="E50" i="1" s="1"/>
  <c r="C12" i="1"/>
  <c r="D11" i="1"/>
</calcChain>
</file>

<file path=xl/sharedStrings.xml><?xml version="1.0" encoding="utf-8"?>
<sst xmlns="http://schemas.openxmlformats.org/spreadsheetml/2006/main" count="75" uniqueCount="61">
  <si>
    <t xml:space="preserve">Согласовано                                                                           Директор                                                 __________________________                                                                            </t>
  </si>
  <si>
    <t xml:space="preserve">Утверждаю   Генеральный директор АО "Комбинат питания"              ______________________ Петрова И.А.                                               </t>
  </si>
  <si>
    <t>Неделя: Первая                                                                        День: вторник                                                           Вариант № 2</t>
  </si>
  <si>
    <t xml:space="preserve">Прием пищи № 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</si>
  <si>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</si>
  <si>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</si>
  <si>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</si>
  <si>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</si>
  <si>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</si>
  <si>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</si>
  <si>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</si>
  <si>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</si>
  <si>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</si>
  <si>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</si>
  <si>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</si>
  <si>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</si>
  <si>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</si>
  <si>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</si>
  <si>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</si>
  <si>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</si>
  <si>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</si>
  <si>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</si>
  <si>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</si>
  <si>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</si>
  <si>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11/200</t>
  </si>
  <si>
    <t>Тефтели мясные  в соусе сметанном с томатом 90/30</t>
  </si>
  <si>
    <t>Каша рассыпчатая  гречневая, масло сливочное, 150/5</t>
  </si>
  <si>
    <t>Чай с сахаром</t>
  </si>
  <si>
    <t>Хлеб пшеничный йодированный</t>
  </si>
  <si>
    <t xml:space="preserve">Итого расчетная стоимость                                                   </t>
  </si>
  <si>
    <t>Итого завтрак</t>
  </si>
  <si>
    <t>Завтрак 12-18 лет</t>
  </si>
  <si>
    <t>Тефтели мясные  в соусе сметанном с томатом, 100/50</t>
  </si>
  <si>
    <t>Каша рассыпчатая  гречневая, масло сливочное, 180/5</t>
  </si>
  <si>
    <t xml:space="preserve">Итого расчетная стоимость                                  </t>
  </si>
  <si>
    <t>Обед 7-11 лет</t>
  </si>
  <si>
    <t>Салат из белокочанной  капусты с зеленым горошком</t>
  </si>
  <si>
    <t>Суп картофельный с крупой(рис) , с мясными фрикадельками, 200/10</t>
  </si>
  <si>
    <t>Поджарка из рыбы</t>
  </si>
  <si>
    <t>Пюре картофельное, масло сливочное 150/5</t>
  </si>
  <si>
    <t>Напиток из плодов шиповника</t>
  </si>
  <si>
    <t>Хлеб ржаной</t>
  </si>
  <si>
    <t xml:space="preserve">Итого расчетная стоимость                                         </t>
  </si>
  <si>
    <t>Итого обед</t>
  </si>
  <si>
    <t>Обед 12-18 лет</t>
  </si>
  <si>
    <t>Суп картофельный  с крупой(рис), с мясными фрикадельками, 250/20</t>
  </si>
  <si>
    <t>Пюре картофельное, масло сливочное, 180/5</t>
  </si>
  <si>
    <t xml:space="preserve">Итого расчетная стоимость                                            </t>
  </si>
  <si>
    <t>Полдник 7-11 лет</t>
  </si>
  <si>
    <t>Кисло-молочная продукция в т/п</t>
  </si>
  <si>
    <t xml:space="preserve">Фрукты свежие (яблоко) </t>
  </si>
  <si>
    <t>Ватрушка с творогом</t>
  </si>
  <si>
    <t>Итого полдник</t>
  </si>
  <si>
    <t>Полдник 12-18 лет</t>
  </si>
  <si>
    <t xml:space="preserve"> </t>
  </si>
  <si>
    <t xml:space="preserve">фрукты свежие (яблоко) 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</si>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</sst>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>
      <selection activeCell="A2" sqref="A2:Q2"/>
    </sheetView>
  </sheetViews>
  <sheetFormatPr defaultColWidth="9.140625" defaultRowHeight="12.75" x14ac:dyDescent="0.2"/>
  <cols>
    <col min="1" max="1" width="7.140625" style="2" customWidth="1"/>
    <col min="2" max="2" width="19.5703125" style="29" customWidth="1"/>
    <col min="3" max="4" width="7.28515625" style="30" customWidth="1"/>
    <col min="5" max="5" width="6" style="31" customWidth="1"/>
    <col min="6" max="6" width="6.5703125" style="31" customWidth="1"/>
    <col min="7" max="7" width="7.28515625" style="31" customWidth="1"/>
    <col min="8" max="8" width="8.140625" style="30" customWidth="1"/>
    <col min="9" max="9" width="7" style="31" customWidth="1"/>
    <col min="10" max="10" width="6.5703125" style="31" customWidth="1"/>
    <col min="11" max="11" width="6.42578125" style="31" customWidth="1"/>
    <col min="12" max="12" width="6.7109375" style="31" customWidth="1"/>
    <col min="13" max="13" width="7.7109375" style="31" customWidth="1"/>
    <col min="14" max="14" width="6.5703125" style="31" customWidth="1"/>
    <col min="15" max="15" width="7.7109375" style="31" customWidth="1"/>
    <col min="16" max="16" width="6.7109375" style="31" customWidth="1"/>
    <col min="17" max="17" width="5.28515625" style="31" customWidth="1"/>
    <col min="18" max="16384" width="9.140625" style="2"/>
  </cols>
  <sheetData>
    <row r="1" spans="1:17" s="1" customFormat="1" ht="15" x14ac:dyDescent="0.25">
      <c r="A1" s="37" t="s">
        <v>60</v>
      </c>
      <c r="B1" s="37"/>
      <c r="C1" s="37"/>
      <c r="D1" s="37"/>
      <c r="E1" s="37"/>
      <c r="F1" s="37"/>
      <c r="G1" s="37"/>
      <c r="H1" s="38" t="s">
        <v>0</v>
      </c>
      <c r="I1" s="38"/>
      <c r="J1" s="38"/>
      <c r="K1" s="38" t="s">
        <v>1</v>
      </c>
      <c r="L1" s="38"/>
      <c r="M1" s="38"/>
      <c r="N1" s="38"/>
      <c r="O1" s="38"/>
      <c r="P1" s="38"/>
      <c r="Q1" s="38"/>
    </row>
    <row r="2" spans="1:17" ht="11.25" x14ac:dyDescent="0.2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1.25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"/>
      <c r="P3" s="3"/>
      <c r="Q3" s="3"/>
    </row>
    <row r="4" spans="1:17" ht="11.25" x14ac:dyDescent="0.2">
      <c r="A4" s="41" t="s">
        <v>3</v>
      </c>
      <c r="B4" s="42" t="s">
        <v>4</v>
      </c>
      <c r="C4" s="42" t="s">
        <v>5</v>
      </c>
      <c r="D4" s="43" t="s">
        <v>6</v>
      </c>
      <c r="E4" s="41" t="s">
        <v>7</v>
      </c>
      <c r="F4" s="41"/>
      <c r="G4" s="41"/>
      <c r="H4" s="45" t="s">
        <v>8</v>
      </c>
      <c r="I4" s="41" t="s">
        <v>9</v>
      </c>
      <c r="J4" s="41"/>
      <c r="K4" s="41"/>
      <c r="L4" s="41"/>
      <c r="M4" s="41" t="s">
        <v>10</v>
      </c>
      <c r="N4" s="41"/>
      <c r="O4" s="41"/>
      <c r="P4" s="41"/>
      <c r="Q4" s="41"/>
    </row>
    <row r="5" spans="1:17" ht="22.5" x14ac:dyDescent="0.2">
      <c r="A5" s="41"/>
      <c r="B5" s="42"/>
      <c r="C5" s="42"/>
      <c r="D5" s="44"/>
      <c r="E5" s="4" t="s">
        <v>11</v>
      </c>
      <c r="F5" s="4" t="s">
        <v>12</v>
      </c>
      <c r="G5" s="4" t="s">
        <v>13</v>
      </c>
      <c r="H5" s="45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1.25" x14ac:dyDescent="0.2">
      <c r="A6" s="34" t="s">
        <v>23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</row>
    <row r="7" spans="1:17" ht="38.25" x14ac:dyDescent="0.2">
      <c r="A7" s="6" t="s">
        <v>24</v>
      </c>
      <c r="B7" s="7" t="s">
        <v>25</v>
      </c>
      <c r="C7" s="8">
        <v>120</v>
      </c>
      <c r="D7" s="9">
        <v>83.55</v>
      </c>
      <c r="E7" s="10">
        <v>6.8</v>
      </c>
      <c r="F7" s="10">
        <v>7.7</v>
      </c>
      <c r="G7" s="10">
        <v>10.77</v>
      </c>
      <c r="H7" s="8">
        <v>160</v>
      </c>
      <c r="I7" s="10">
        <v>135.4</v>
      </c>
      <c r="J7" s="10">
        <v>0.2</v>
      </c>
      <c r="K7" s="10">
        <v>10</v>
      </c>
      <c r="L7" s="10">
        <v>88.3</v>
      </c>
      <c r="M7" s="10">
        <v>0.05</v>
      </c>
      <c r="N7" s="10">
        <v>0.1</v>
      </c>
      <c r="O7" s="10">
        <v>133.9</v>
      </c>
      <c r="P7" s="10">
        <v>14</v>
      </c>
      <c r="Q7" s="10">
        <v>1.3</v>
      </c>
    </row>
    <row r="8" spans="1:17" ht="38.25" x14ac:dyDescent="0.2">
      <c r="A8" s="11">
        <v>60</v>
      </c>
      <c r="B8" s="7" t="s">
        <v>26</v>
      </c>
      <c r="C8" s="8">
        <v>155</v>
      </c>
      <c r="D8" s="9">
        <v>26.02</v>
      </c>
      <c r="E8" s="10">
        <v>8.43</v>
      </c>
      <c r="F8" s="10">
        <v>11.53</v>
      </c>
      <c r="G8" s="10">
        <v>39.93</v>
      </c>
      <c r="H8" s="8">
        <v>250.6</v>
      </c>
      <c r="I8" s="10">
        <v>117</v>
      </c>
      <c r="J8" s="10">
        <v>1.97</v>
      </c>
      <c r="K8" s="10">
        <v>34.6</v>
      </c>
      <c r="L8" s="10">
        <v>140.4</v>
      </c>
      <c r="M8" s="10">
        <v>0.2</v>
      </c>
      <c r="N8" s="10">
        <v>0.22</v>
      </c>
      <c r="O8" s="10">
        <v>41.1</v>
      </c>
      <c r="P8" s="10">
        <v>0.97</v>
      </c>
      <c r="Q8" s="10">
        <v>0.55000000000000004</v>
      </c>
    </row>
    <row r="9" spans="1:17" s="12" customFormat="1" x14ac:dyDescent="0.25">
      <c r="A9" s="11">
        <v>97</v>
      </c>
      <c r="B9" s="7" t="s">
        <v>27</v>
      </c>
      <c r="C9" s="8">
        <v>200</v>
      </c>
      <c r="D9" s="9">
        <v>3.83</v>
      </c>
      <c r="E9" s="10">
        <v>7.0000000000000007E-2</v>
      </c>
      <c r="F9" s="10">
        <v>0.02</v>
      </c>
      <c r="G9" s="10">
        <v>15</v>
      </c>
      <c r="H9" s="8">
        <v>60</v>
      </c>
      <c r="I9" s="10">
        <v>11.1</v>
      </c>
      <c r="J9" s="10">
        <v>0.28000000000000003</v>
      </c>
      <c r="K9" s="10">
        <v>1.4</v>
      </c>
      <c r="L9" s="10">
        <v>2.8</v>
      </c>
      <c r="M9" s="10">
        <v>0</v>
      </c>
      <c r="N9" s="10">
        <v>0</v>
      </c>
      <c r="O9" s="10">
        <v>0</v>
      </c>
      <c r="P9" s="10">
        <v>0.03</v>
      </c>
      <c r="Q9" s="10">
        <v>0</v>
      </c>
    </row>
    <row r="10" spans="1:17" s="12" customFormat="1" ht="25.5" x14ac:dyDescent="0.25">
      <c r="A10" s="13"/>
      <c r="B10" s="7" t="s">
        <v>28</v>
      </c>
      <c r="C10" s="8">
        <v>50</v>
      </c>
      <c r="D10" s="9">
        <v>6.6</v>
      </c>
      <c r="E10" s="10">
        <v>3.95</v>
      </c>
      <c r="F10" s="10">
        <v>0.5</v>
      </c>
      <c r="G10" s="10">
        <v>18.05</v>
      </c>
      <c r="H10" s="8">
        <v>116.9</v>
      </c>
      <c r="I10" s="10">
        <v>11.5</v>
      </c>
      <c r="J10" s="10">
        <v>0.55000000000000004</v>
      </c>
      <c r="K10" s="10">
        <v>16.5</v>
      </c>
      <c r="L10" s="10">
        <v>43.5</v>
      </c>
      <c r="M10" s="10">
        <v>0.05</v>
      </c>
      <c r="N10" s="10">
        <v>0.03</v>
      </c>
      <c r="O10" s="10">
        <v>0</v>
      </c>
      <c r="P10" s="10">
        <v>0</v>
      </c>
      <c r="Q10" s="10">
        <v>0.65</v>
      </c>
    </row>
    <row r="11" spans="1:17" s="12" customFormat="1" ht="11.25" x14ac:dyDescent="0.25">
      <c r="A11" s="14" t="s">
        <v>29</v>
      </c>
      <c r="B11" s="15"/>
      <c r="C11" s="15"/>
      <c r="D11" s="16">
        <f>D7+D8+D9+D10</f>
        <v>119.99999999999999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7"/>
    </row>
    <row r="12" spans="1:17" s="18" customFormat="1" x14ac:dyDescent="0.2">
      <c r="A12" s="32" t="s">
        <v>30</v>
      </c>
      <c r="B12" s="33"/>
      <c r="C12" s="8">
        <f>C10+C9+C8+C7</f>
        <v>525</v>
      </c>
      <c r="D12" s="8">
        <v>120</v>
      </c>
      <c r="E12" s="10">
        <f t="shared" ref="E12:Q12" si="0">E10+E9+E8+E7</f>
        <v>19.25</v>
      </c>
      <c r="F12" s="10">
        <f t="shared" si="0"/>
        <v>19.75</v>
      </c>
      <c r="G12" s="10">
        <f t="shared" si="0"/>
        <v>83.749999999999986</v>
      </c>
      <c r="H12" s="8">
        <f t="shared" si="0"/>
        <v>587.5</v>
      </c>
      <c r="I12" s="10">
        <f t="shared" si="0"/>
        <v>275</v>
      </c>
      <c r="J12" s="10">
        <f t="shared" si="0"/>
        <v>3</v>
      </c>
      <c r="K12" s="10">
        <f t="shared" si="0"/>
        <v>62.5</v>
      </c>
      <c r="L12" s="10">
        <f t="shared" si="0"/>
        <v>275</v>
      </c>
      <c r="M12" s="10">
        <f t="shared" si="0"/>
        <v>0.3</v>
      </c>
      <c r="N12" s="10">
        <f t="shared" si="0"/>
        <v>0.35</v>
      </c>
      <c r="O12" s="10">
        <f t="shared" si="0"/>
        <v>175</v>
      </c>
      <c r="P12" s="10">
        <f t="shared" si="0"/>
        <v>15</v>
      </c>
      <c r="Q12" s="10">
        <f t="shared" si="0"/>
        <v>2.5</v>
      </c>
    </row>
    <row r="13" spans="1:17" s="5" customFormat="1" ht="11.25" x14ac:dyDescent="0.2">
      <c r="A13" s="34" t="s">
        <v>31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</row>
    <row r="14" spans="1:17" ht="38.25" x14ac:dyDescent="0.2">
      <c r="A14" s="19" t="s">
        <v>24</v>
      </c>
      <c r="B14" s="7" t="s">
        <v>32</v>
      </c>
      <c r="C14" s="8">
        <v>150</v>
      </c>
      <c r="D14" s="9">
        <v>92.83</v>
      </c>
      <c r="E14" s="10">
        <v>8.4</v>
      </c>
      <c r="F14" s="10">
        <v>9.84</v>
      </c>
      <c r="G14" s="10">
        <v>12.3</v>
      </c>
      <c r="H14" s="8">
        <v>180</v>
      </c>
      <c r="I14" s="10">
        <v>151.80000000000001</v>
      </c>
      <c r="J14" s="10">
        <v>0.38</v>
      </c>
      <c r="K14" s="10">
        <v>8.5299999999999994</v>
      </c>
      <c r="L14" s="10">
        <v>95.3</v>
      </c>
      <c r="M14" s="10">
        <v>0.05</v>
      </c>
      <c r="N14" s="10">
        <v>7.0000000000000007E-2</v>
      </c>
      <c r="O14" s="10">
        <v>119.45</v>
      </c>
      <c r="P14" s="10">
        <v>17.47</v>
      </c>
      <c r="Q14" s="10">
        <v>1.3</v>
      </c>
    </row>
    <row r="15" spans="1:17" ht="38.25" x14ac:dyDescent="0.2">
      <c r="A15" s="19">
        <v>60</v>
      </c>
      <c r="B15" s="7" t="s">
        <v>33</v>
      </c>
      <c r="C15" s="8">
        <v>190</v>
      </c>
      <c r="D15" s="9">
        <v>26.88</v>
      </c>
      <c r="E15" s="10">
        <v>8.5</v>
      </c>
      <c r="F15" s="10">
        <v>10.98</v>
      </c>
      <c r="G15" s="10">
        <v>42.78</v>
      </c>
      <c r="H15" s="8">
        <v>246.9</v>
      </c>
      <c r="I15" s="10">
        <v>124.6</v>
      </c>
      <c r="J15" s="10">
        <v>1.95</v>
      </c>
      <c r="K15" s="10">
        <v>36.53</v>
      </c>
      <c r="L15" s="10">
        <v>141</v>
      </c>
      <c r="M15" s="10">
        <v>0.21</v>
      </c>
      <c r="N15" s="10">
        <v>0.28000000000000003</v>
      </c>
      <c r="O15" s="10">
        <v>105.55</v>
      </c>
      <c r="P15" s="10">
        <v>0</v>
      </c>
      <c r="Q15" s="10">
        <v>0.9</v>
      </c>
    </row>
    <row r="16" spans="1:17" s="12" customFormat="1" x14ac:dyDescent="0.25">
      <c r="A16" s="19">
        <v>97</v>
      </c>
      <c r="B16" s="7" t="s">
        <v>27</v>
      </c>
      <c r="C16" s="8">
        <v>200</v>
      </c>
      <c r="D16" s="9">
        <v>3.83</v>
      </c>
      <c r="E16" s="10">
        <v>7.0000000000000007E-2</v>
      </c>
      <c r="F16" s="10">
        <v>0.02</v>
      </c>
      <c r="G16" s="10">
        <v>15</v>
      </c>
      <c r="H16" s="8">
        <v>60</v>
      </c>
      <c r="I16" s="10">
        <v>11.1</v>
      </c>
      <c r="J16" s="10">
        <v>0.28000000000000003</v>
      </c>
      <c r="K16" s="10">
        <v>1.4</v>
      </c>
      <c r="L16" s="10">
        <v>2.8</v>
      </c>
      <c r="M16" s="10">
        <v>0</v>
      </c>
      <c r="N16" s="10">
        <v>0</v>
      </c>
      <c r="O16" s="10">
        <v>0</v>
      </c>
      <c r="P16" s="10">
        <v>0.03</v>
      </c>
      <c r="Q16" s="10">
        <v>0</v>
      </c>
    </row>
    <row r="17" spans="1:17" s="12" customFormat="1" ht="25.5" x14ac:dyDescent="0.25">
      <c r="A17" s="19"/>
      <c r="B17" s="7" t="s">
        <v>28</v>
      </c>
      <c r="C17" s="8">
        <v>70</v>
      </c>
      <c r="D17" s="9">
        <v>9.24</v>
      </c>
      <c r="E17" s="10">
        <v>5.53</v>
      </c>
      <c r="F17" s="10">
        <v>2.16</v>
      </c>
      <c r="G17" s="10">
        <v>25.67</v>
      </c>
      <c r="H17" s="8">
        <v>193.1</v>
      </c>
      <c r="I17" s="10">
        <v>12.5</v>
      </c>
      <c r="J17" s="10">
        <v>1.89</v>
      </c>
      <c r="K17" s="10">
        <v>28.54</v>
      </c>
      <c r="L17" s="10">
        <v>60.9</v>
      </c>
      <c r="M17" s="10">
        <v>0.09</v>
      </c>
      <c r="N17" s="10">
        <v>0.05</v>
      </c>
      <c r="O17" s="10">
        <v>0</v>
      </c>
      <c r="P17" s="10">
        <v>0</v>
      </c>
      <c r="Q17" s="10">
        <v>0.91</v>
      </c>
    </row>
    <row r="18" spans="1:17" s="12" customFormat="1" ht="11.25" x14ac:dyDescent="0.25">
      <c r="A18" s="14" t="s">
        <v>34</v>
      </c>
      <c r="B18" s="15"/>
      <c r="C18" s="15"/>
      <c r="D18" s="20">
        <f>D14+D15+D16+D17</f>
        <v>132.78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</row>
    <row r="19" spans="1:17" s="18" customFormat="1" x14ac:dyDescent="0.2">
      <c r="A19" s="32" t="s">
        <v>30</v>
      </c>
      <c r="B19" s="33"/>
      <c r="C19" s="8">
        <f>C17+C16+C15+C14</f>
        <v>610</v>
      </c>
      <c r="D19" s="8">
        <v>120</v>
      </c>
      <c r="E19" s="10">
        <f t="shared" ref="E19:Q19" si="1">E17+E16+E15+E14</f>
        <v>22.5</v>
      </c>
      <c r="F19" s="10">
        <f t="shared" si="1"/>
        <v>23</v>
      </c>
      <c r="G19" s="10">
        <f t="shared" si="1"/>
        <v>95.75</v>
      </c>
      <c r="H19" s="8">
        <f t="shared" si="1"/>
        <v>680</v>
      </c>
      <c r="I19" s="10">
        <f t="shared" si="1"/>
        <v>300</v>
      </c>
      <c r="J19" s="10">
        <f t="shared" si="1"/>
        <v>4.5</v>
      </c>
      <c r="K19" s="10">
        <f t="shared" si="1"/>
        <v>75</v>
      </c>
      <c r="L19" s="10">
        <f t="shared" si="1"/>
        <v>300</v>
      </c>
      <c r="M19" s="10">
        <f t="shared" si="1"/>
        <v>0.35</v>
      </c>
      <c r="N19" s="10">
        <f t="shared" si="1"/>
        <v>0.4</v>
      </c>
      <c r="O19" s="10">
        <f t="shared" si="1"/>
        <v>225</v>
      </c>
      <c r="P19" s="10">
        <f t="shared" si="1"/>
        <v>17.5</v>
      </c>
      <c r="Q19" s="10">
        <f t="shared" si="1"/>
        <v>3.1100000000000003</v>
      </c>
    </row>
    <row r="20" spans="1:17" s="5" customFormat="1" ht="11.25" x14ac:dyDescent="0.2">
      <c r="A20" s="34" t="s">
        <v>35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1:17" ht="51" x14ac:dyDescent="0.2">
      <c r="A21" s="19">
        <v>145</v>
      </c>
      <c r="B21" s="7" t="s">
        <v>36</v>
      </c>
      <c r="C21" s="8">
        <v>60</v>
      </c>
      <c r="D21" s="8">
        <v>17.48</v>
      </c>
      <c r="E21" s="10">
        <v>0.8</v>
      </c>
      <c r="F21" s="10">
        <v>2</v>
      </c>
      <c r="G21" s="10">
        <v>3.9</v>
      </c>
      <c r="H21" s="8">
        <f t="shared" ref="H21:H23" si="2">E21*4+F21*9+G21*4</f>
        <v>36.799999999999997</v>
      </c>
      <c r="I21" s="10">
        <v>14</v>
      </c>
      <c r="J21" s="10">
        <v>0.3</v>
      </c>
      <c r="K21" s="10">
        <v>5.6</v>
      </c>
      <c r="L21" s="10">
        <v>17</v>
      </c>
      <c r="M21" s="10">
        <v>0.02</v>
      </c>
      <c r="N21" s="10">
        <v>0.02</v>
      </c>
      <c r="O21" s="10">
        <v>25</v>
      </c>
      <c r="P21" s="10">
        <v>3.2</v>
      </c>
      <c r="Q21" s="10">
        <v>1.1000000000000001</v>
      </c>
    </row>
    <row r="22" spans="1:17" ht="63.75" x14ac:dyDescent="0.2">
      <c r="A22" s="19">
        <v>41</v>
      </c>
      <c r="B22" s="7" t="s">
        <v>37</v>
      </c>
      <c r="C22" s="8">
        <v>210</v>
      </c>
      <c r="D22" s="8">
        <v>25.53</v>
      </c>
      <c r="E22" s="10">
        <v>1.8</v>
      </c>
      <c r="F22" s="10">
        <v>3.2</v>
      </c>
      <c r="G22" s="10">
        <v>15.3</v>
      </c>
      <c r="H22" s="8">
        <v>114.8</v>
      </c>
      <c r="I22" s="10">
        <v>83.6</v>
      </c>
      <c r="J22" s="10">
        <v>0.55000000000000004</v>
      </c>
      <c r="K22" s="10">
        <v>13.6</v>
      </c>
      <c r="L22" s="10">
        <v>57.6</v>
      </c>
      <c r="M22" s="10">
        <v>7.0000000000000007E-2</v>
      </c>
      <c r="N22" s="10">
        <v>0.1</v>
      </c>
      <c r="O22" s="10">
        <v>25</v>
      </c>
      <c r="P22" s="10">
        <v>2.8</v>
      </c>
      <c r="Q22" s="10">
        <v>0.7</v>
      </c>
    </row>
    <row r="23" spans="1:17" x14ac:dyDescent="0.2">
      <c r="A23" s="19">
        <v>129</v>
      </c>
      <c r="B23" s="7" t="s">
        <v>38</v>
      </c>
      <c r="C23" s="8">
        <v>120</v>
      </c>
      <c r="D23" s="8">
        <v>101.97</v>
      </c>
      <c r="E23" s="10">
        <v>17.39</v>
      </c>
      <c r="F23" s="10">
        <v>18.100000000000001</v>
      </c>
      <c r="G23" s="10">
        <v>20.5</v>
      </c>
      <c r="H23" s="8">
        <f t="shared" si="2"/>
        <v>314.46000000000004</v>
      </c>
      <c r="I23" s="10">
        <v>163</v>
      </c>
      <c r="J23" s="10">
        <v>0.8</v>
      </c>
      <c r="K23" s="10">
        <v>23.4</v>
      </c>
      <c r="L23" s="10">
        <v>150.80000000000001</v>
      </c>
      <c r="M23" s="10">
        <v>0.1</v>
      </c>
      <c r="N23" s="10">
        <v>0.17</v>
      </c>
      <c r="O23" s="10">
        <v>56</v>
      </c>
      <c r="P23" s="10">
        <v>3.1</v>
      </c>
      <c r="Q23" s="10">
        <v>1.02</v>
      </c>
    </row>
    <row r="24" spans="1:17" ht="38.25" x14ac:dyDescent="0.2">
      <c r="A24" s="19">
        <v>53</v>
      </c>
      <c r="B24" s="7" t="s">
        <v>39</v>
      </c>
      <c r="C24" s="8">
        <v>155</v>
      </c>
      <c r="D24" s="8">
        <v>34.47</v>
      </c>
      <c r="E24" s="10">
        <v>3.1</v>
      </c>
      <c r="F24" s="10">
        <v>3.52</v>
      </c>
      <c r="G24" s="10">
        <v>37.369999999999997</v>
      </c>
      <c r="H24" s="8">
        <v>152.47999999999999</v>
      </c>
      <c r="I24" s="10">
        <v>91.6</v>
      </c>
      <c r="J24" s="10">
        <v>0.8</v>
      </c>
      <c r="K24" s="10">
        <v>27.4</v>
      </c>
      <c r="L24" s="10">
        <v>107</v>
      </c>
      <c r="M24" s="10">
        <v>0.1</v>
      </c>
      <c r="N24" s="10">
        <v>0.1</v>
      </c>
      <c r="O24" s="10">
        <v>139</v>
      </c>
      <c r="P24" s="10">
        <v>1.9</v>
      </c>
      <c r="Q24" s="10">
        <v>0.15</v>
      </c>
    </row>
    <row r="25" spans="1:17" ht="25.5" x14ac:dyDescent="0.2">
      <c r="A25" s="19">
        <v>103</v>
      </c>
      <c r="B25" s="7" t="s">
        <v>40</v>
      </c>
      <c r="C25" s="8">
        <v>200</v>
      </c>
      <c r="D25" s="8">
        <v>13.82</v>
      </c>
      <c r="E25" s="10">
        <v>0.6</v>
      </c>
      <c r="F25" s="10">
        <v>0.3</v>
      </c>
      <c r="G25" s="10">
        <v>20.8</v>
      </c>
      <c r="H25" s="8">
        <v>88.2</v>
      </c>
      <c r="I25" s="10">
        <v>21.3</v>
      </c>
      <c r="J25" s="10">
        <v>0.6</v>
      </c>
      <c r="K25" s="10">
        <v>3.4</v>
      </c>
      <c r="L25" s="10">
        <v>3.4</v>
      </c>
      <c r="M25" s="10">
        <v>7.0000000000000007E-2</v>
      </c>
      <c r="N25" s="10">
        <v>0.05</v>
      </c>
      <c r="O25" s="10">
        <v>0</v>
      </c>
      <c r="P25" s="10">
        <v>10</v>
      </c>
      <c r="Q25" s="10">
        <v>0</v>
      </c>
    </row>
    <row r="26" spans="1:17" ht="25.5" x14ac:dyDescent="0.2">
      <c r="A26" s="19"/>
      <c r="B26" s="7" t="s">
        <v>28</v>
      </c>
      <c r="C26" s="8">
        <v>20</v>
      </c>
      <c r="D26" s="8">
        <v>2.64</v>
      </c>
      <c r="E26" s="10">
        <v>1.58</v>
      </c>
      <c r="F26" s="10">
        <v>0.2</v>
      </c>
      <c r="G26" s="10">
        <v>9.66</v>
      </c>
      <c r="H26" s="8">
        <v>46.76</v>
      </c>
      <c r="I26" s="10">
        <v>4.5999999999999996</v>
      </c>
      <c r="J26" s="10">
        <v>0.22</v>
      </c>
      <c r="K26" s="10">
        <v>6.6</v>
      </c>
      <c r="L26" s="10">
        <v>17.399999999999999</v>
      </c>
      <c r="M26" s="10">
        <v>0.02</v>
      </c>
      <c r="N26" s="10">
        <v>0.01</v>
      </c>
      <c r="O26" s="10">
        <v>0</v>
      </c>
      <c r="P26" s="10">
        <v>0</v>
      </c>
      <c r="Q26" s="10">
        <v>0.26</v>
      </c>
    </row>
    <row r="27" spans="1:17" s="12" customFormat="1" x14ac:dyDescent="0.25">
      <c r="A27" s="19"/>
      <c r="B27" s="7" t="s">
        <v>41</v>
      </c>
      <c r="C27" s="8">
        <v>30</v>
      </c>
      <c r="D27" s="8">
        <v>4.51</v>
      </c>
      <c r="E27" s="10">
        <v>1.68</v>
      </c>
      <c r="F27" s="10">
        <v>0.33</v>
      </c>
      <c r="G27" s="10">
        <v>9.7200000000000006</v>
      </c>
      <c r="H27" s="8">
        <v>69</v>
      </c>
      <c r="I27" s="10">
        <v>6.9</v>
      </c>
      <c r="J27" s="10">
        <v>0.93</v>
      </c>
      <c r="K27" s="10">
        <v>7.5</v>
      </c>
      <c r="L27" s="10">
        <v>31.8</v>
      </c>
      <c r="M27" s="10">
        <v>0.04</v>
      </c>
      <c r="N27" s="10">
        <v>0.04</v>
      </c>
      <c r="O27" s="10">
        <v>0</v>
      </c>
      <c r="P27" s="10">
        <v>0</v>
      </c>
      <c r="Q27" s="10">
        <v>0.27</v>
      </c>
    </row>
    <row r="28" spans="1:17" s="12" customFormat="1" ht="11.25" x14ac:dyDescent="0.25">
      <c r="A28" s="14" t="s">
        <v>42</v>
      </c>
      <c r="B28" s="15"/>
      <c r="C28" s="15"/>
      <c r="D28" s="20">
        <f>D21+D22+D23+D24+D25+D26+D27</f>
        <v>200.42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7"/>
    </row>
    <row r="29" spans="1:17" s="5" customFormat="1" x14ac:dyDescent="0.2">
      <c r="A29" s="19"/>
      <c r="B29" s="7" t="s">
        <v>43</v>
      </c>
      <c r="C29" s="8">
        <f>C27+C26+C25+C24+C23+C22+C21</f>
        <v>795</v>
      </c>
      <c r="D29" s="8">
        <v>190</v>
      </c>
      <c r="E29" s="10">
        <f t="shared" ref="E29:Q29" si="3">E27+E26+E25+E24+E23+E22+E21</f>
        <v>26.950000000000003</v>
      </c>
      <c r="F29" s="10">
        <f t="shared" si="3"/>
        <v>27.650000000000002</v>
      </c>
      <c r="G29" s="10">
        <f t="shared" si="3"/>
        <v>117.25000000000001</v>
      </c>
      <c r="H29" s="8">
        <f t="shared" si="3"/>
        <v>822.49999999999989</v>
      </c>
      <c r="I29" s="10">
        <f t="shared" si="3"/>
        <v>385</v>
      </c>
      <c r="J29" s="10">
        <f t="shared" si="3"/>
        <v>4.1999999999999993</v>
      </c>
      <c r="K29" s="10">
        <f t="shared" si="3"/>
        <v>87.499999999999986</v>
      </c>
      <c r="L29" s="10">
        <f t="shared" si="3"/>
        <v>385</v>
      </c>
      <c r="M29" s="10">
        <f t="shared" si="3"/>
        <v>0.42000000000000004</v>
      </c>
      <c r="N29" s="10">
        <f t="shared" si="3"/>
        <v>0.49</v>
      </c>
      <c r="O29" s="10">
        <f t="shared" si="3"/>
        <v>245</v>
      </c>
      <c r="P29" s="10">
        <f t="shared" si="3"/>
        <v>21</v>
      </c>
      <c r="Q29" s="10">
        <f t="shared" si="3"/>
        <v>3.5000000000000004</v>
      </c>
    </row>
    <row r="30" spans="1:17" s="5" customFormat="1" ht="11.25" x14ac:dyDescent="0.2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6"/>
    </row>
    <row r="31" spans="1:17" ht="51" x14ac:dyDescent="0.2">
      <c r="A31" s="6">
        <v>145</v>
      </c>
      <c r="B31" s="7" t="s">
        <v>36</v>
      </c>
      <c r="C31" s="8">
        <v>100</v>
      </c>
      <c r="D31" s="8">
        <v>29.14</v>
      </c>
      <c r="E31" s="10">
        <v>0.8</v>
      </c>
      <c r="F31" s="10">
        <v>2</v>
      </c>
      <c r="G31" s="10">
        <v>3.9</v>
      </c>
      <c r="H31" s="8">
        <f>E31*4+F31*9+G31*4</f>
        <v>36.799999999999997</v>
      </c>
      <c r="I31" s="10">
        <v>64</v>
      </c>
      <c r="J31" s="10">
        <v>0.6</v>
      </c>
      <c r="K31" s="10">
        <v>5.6</v>
      </c>
      <c r="L31" s="10">
        <v>17</v>
      </c>
      <c r="M31" s="10">
        <v>0.02</v>
      </c>
      <c r="N31" s="10">
        <v>0.04</v>
      </c>
      <c r="O31" s="10">
        <v>76</v>
      </c>
      <c r="P31" s="10">
        <v>8.1999999999999993</v>
      </c>
      <c r="Q31" s="10">
        <v>1</v>
      </c>
    </row>
    <row r="32" spans="1:17" ht="63.75" x14ac:dyDescent="0.2">
      <c r="A32" s="11">
        <v>41</v>
      </c>
      <c r="B32" s="7" t="s">
        <v>45</v>
      </c>
      <c r="C32" s="8">
        <v>270</v>
      </c>
      <c r="D32" s="8">
        <v>43.01</v>
      </c>
      <c r="E32" s="10">
        <v>3.31</v>
      </c>
      <c r="F32" s="10">
        <v>6.87</v>
      </c>
      <c r="G32" s="10">
        <v>18.23</v>
      </c>
      <c r="H32" s="8">
        <v>144.80000000000001</v>
      </c>
      <c r="I32" s="10">
        <v>72.5</v>
      </c>
      <c r="J32" s="10">
        <v>0.6</v>
      </c>
      <c r="K32" s="10">
        <v>20.77</v>
      </c>
      <c r="L32" s="10">
        <v>62.7</v>
      </c>
      <c r="M32" s="10">
        <v>0.05</v>
      </c>
      <c r="N32" s="10">
        <v>0.05</v>
      </c>
      <c r="O32" s="10">
        <v>0</v>
      </c>
      <c r="P32" s="10">
        <v>2.8</v>
      </c>
      <c r="Q32" s="10">
        <v>0.94</v>
      </c>
    </row>
    <row r="33" spans="1:19" x14ac:dyDescent="0.2">
      <c r="A33" s="11">
        <v>129</v>
      </c>
      <c r="B33" s="7" t="s">
        <v>38</v>
      </c>
      <c r="C33" s="8">
        <v>120</v>
      </c>
      <c r="D33" s="8">
        <v>101.97</v>
      </c>
      <c r="E33" s="10">
        <v>17.39</v>
      </c>
      <c r="F33" s="10">
        <v>18.100000000000001</v>
      </c>
      <c r="G33" s="10">
        <v>20.5</v>
      </c>
      <c r="H33" s="8">
        <f>E33*4+F33*9+G33*4</f>
        <v>314.46000000000004</v>
      </c>
      <c r="I33" s="10">
        <v>163</v>
      </c>
      <c r="J33" s="10">
        <v>0.8</v>
      </c>
      <c r="K33" s="10">
        <v>23.4</v>
      </c>
      <c r="L33" s="10">
        <v>150.80000000000001</v>
      </c>
      <c r="M33" s="10">
        <v>0.1</v>
      </c>
      <c r="N33" s="10">
        <v>0.17</v>
      </c>
      <c r="O33" s="10">
        <v>56</v>
      </c>
      <c r="P33" s="10">
        <v>3.1</v>
      </c>
      <c r="Q33" s="10">
        <v>1.43</v>
      </c>
    </row>
    <row r="34" spans="1:19" ht="38.25" x14ac:dyDescent="0.2">
      <c r="A34" s="11">
        <v>53</v>
      </c>
      <c r="B34" s="7" t="s">
        <v>46</v>
      </c>
      <c r="C34" s="8">
        <v>185</v>
      </c>
      <c r="D34" s="8">
        <v>39.61</v>
      </c>
      <c r="E34" s="10">
        <v>3.58</v>
      </c>
      <c r="F34" s="10">
        <v>4.08</v>
      </c>
      <c r="G34" s="10">
        <v>39.93</v>
      </c>
      <c r="H34" s="8">
        <v>189.51</v>
      </c>
      <c r="I34" s="10">
        <v>80.510000000000005</v>
      </c>
      <c r="J34" s="10">
        <v>1.82</v>
      </c>
      <c r="K34" s="10">
        <v>24.58</v>
      </c>
      <c r="L34" s="10">
        <v>107</v>
      </c>
      <c r="M34" s="10">
        <v>0.16</v>
      </c>
      <c r="N34" s="10">
        <v>0.18</v>
      </c>
      <c r="O34" s="10">
        <v>183</v>
      </c>
      <c r="P34" s="10">
        <v>0.4</v>
      </c>
      <c r="Q34" s="10">
        <v>0.15</v>
      </c>
    </row>
    <row r="35" spans="1:19" ht="25.5" x14ac:dyDescent="0.2">
      <c r="A35" s="11">
        <v>103</v>
      </c>
      <c r="B35" s="7" t="s">
        <v>40</v>
      </c>
      <c r="C35" s="8">
        <v>200</v>
      </c>
      <c r="D35" s="8">
        <v>13.82</v>
      </c>
      <c r="E35" s="10">
        <v>0.6</v>
      </c>
      <c r="F35" s="10">
        <v>0.3</v>
      </c>
      <c r="G35" s="10">
        <v>20.8</v>
      </c>
      <c r="H35" s="8">
        <v>88.2</v>
      </c>
      <c r="I35" s="10">
        <v>21.3</v>
      </c>
      <c r="J35" s="10">
        <v>0.6</v>
      </c>
      <c r="K35" s="10">
        <v>3.4</v>
      </c>
      <c r="L35" s="10">
        <v>3.4</v>
      </c>
      <c r="M35" s="10">
        <v>7.0000000000000007E-2</v>
      </c>
      <c r="N35" s="10">
        <v>0.05</v>
      </c>
      <c r="O35" s="10">
        <v>0</v>
      </c>
      <c r="P35" s="10">
        <v>10</v>
      </c>
      <c r="Q35" s="10">
        <v>0</v>
      </c>
    </row>
    <row r="36" spans="1:19" s="12" customFormat="1" ht="25.5" x14ac:dyDescent="0.25">
      <c r="A36" s="11"/>
      <c r="B36" s="7" t="s">
        <v>28</v>
      </c>
      <c r="C36" s="8">
        <v>30</v>
      </c>
      <c r="D36" s="8">
        <v>4.51</v>
      </c>
      <c r="E36" s="10">
        <v>2.37</v>
      </c>
      <c r="F36" s="10">
        <v>0.3</v>
      </c>
      <c r="G36" s="10">
        <v>14.49</v>
      </c>
      <c r="H36" s="8">
        <v>76.23</v>
      </c>
      <c r="I36" s="10">
        <v>7.19</v>
      </c>
      <c r="J36" s="10">
        <v>0.33</v>
      </c>
      <c r="K36" s="10">
        <v>9.9</v>
      </c>
      <c r="L36" s="10">
        <v>26.1</v>
      </c>
      <c r="M36" s="10">
        <v>0.03</v>
      </c>
      <c r="N36" s="10">
        <v>0.05</v>
      </c>
      <c r="O36" s="10">
        <v>0</v>
      </c>
      <c r="P36" s="10">
        <v>0</v>
      </c>
      <c r="Q36" s="10">
        <v>0.39</v>
      </c>
    </row>
    <row r="37" spans="1:19" s="12" customFormat="1" x14ac:dyDescent="0.25">
      <c r="A37" s="13"/>
      <c r="B37" s="7" t="s">
        <v>41</v>
      </c>
      <c r="C37" s="8">
        <v>50</v>
      </c>
      <c r="D37" s="8">
        <v>6.6</v>
      </c>
      <c r="E37" s="10">
        <v>3.45</v>
      </c>
      <c r="F37" s="10">
        <v>0.55000000000000004</v>
      </c>
      <c r="G37" s="10">
        <v>16.2</v>
      </c>
      <c r="H37" s="8">
        <v>115</v>
      </c>
      <c r="I37" s="10">
        <v>11.5</v>
      </c>
      <c r="J37" s="10">
        <v>1.55</v>
      </c>
      <c r="K37" s="10">
        <v>17.350000000000001</v>
      </c>
      <c r="L37" s="10">
        <v>53</v>
      </c>
      <c r="M37" s="10">
        <v>0.06</v>
      </c>
      <c r="N37" s="10">
        <v>0.06</v>
      </c>
      <c r="O37" s="10">
        <v>0</v>
      </c>
      <c r="P37" s="10">
        <v>0</v>
      </c>
      <c r="Q37" s="10">
        <v>0.45</v>
      </c>
    </row>
    <row r="38" spans="1:19" s="12" customFormat="1" ht="11.25" x14ac:dyDescent="0.25">
      <c r="A38" s="14" t="s">
        <v>47</v>
      </c>
      <c r="B38" s="15"/>
      <c r="C38" s="15"/>
      <c r="D38" s="21">
        <f>D31+D32+D33+D34+D35+D36+D37</f>
        <v>238.66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7"/>
    </row>
    <row r="39" spans="1:19" s="5" customFormat="1" ht="15" customHeight="1" x14ac:dyDescent="0.2">
      <c r="A39" s="32" t="s">
        <v>43</v>
      </c>
      <c r="B39" s="33"/>
      <c r="C39" s="8">
        <f>C37+C36+C35+C34+C33+C32+C31</f>
        <v>955</v>
      </c>
      <c r="D39" s="8">
        <v>190</v>
      </c>
      <c r="E39" s="10">
        <f t="shared" ref="E39:Q39" si="4">E37+E36+E35+E34+E33+E32+E31</f>
        <v>31.5</v>
      </c>
      <c r="F39" s="10">
        <f t="shared" si="4"/>
        <v>32.200000000000003</v>
      </c>
      <c r="G39" s="10">
        <f t="shared" si="4"/>
        <v>134.04999999999998</v>
      </c>
      <c r="H39" s="8">
        <f t="shared" si="4"/>
        <v>965</v>
      </c>
      <c r="I39" s="10">
        <f t="shared" si="4"/>
        <v>420</v>
      </c>
      <c r="J39" s="10">
        <f t="shared" si="4"/>
        <v>6.2999999999999989</v>
      </c>
      <c r="K39" s="10">
        <f t="shared" si="4"/>
        <v>104.99999999999999</v>
      </c>
      <c r="L39" s="10">
        <f t="shared" si="4"/>
        <v>420</v>
      </c>
      <c r="M39" s="10">
        <f t="shared" si="4"/>
        <v>0.49000000000000005</v>
      </c>
      <c r="N39" s="10">
        <f t="shared" si="4"/>
        <v>0.60000000000000009</v>
      </c>
      <c r="O39" s="10">
        <f t="shared" si="4"/>
        <v>315</v>
      </c>
      <c r="P39" s="10">
        <f t="shared" si="4"/>
        <v>24.5</v>
      </c>
      <c r="Q39" s="10">
        <f t="shared" si="4"/>
        <v>4.3599999999999994</v>
      </c>
    </row>
    <row r="40" spans="1:19" s="5" customFormat="1" ht="11.25" x14ac:dyDescent="0.2">
      <c r="A40" s="34" t="s">
        <v>48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6"/>
    </row>
    <row r="41" spans="1:19" ht="25.5" x14ac:dyDescent="0.2">
      <c r="A41" s="47"/>
      <c r="B41" s="7" t="s">
        <v>49</v>
      </c>
      <c r="C41" s="8">
        <v>200</v>
      </c>
      <c r="D41" s="9">
        <v>52</v>
      </c>
      <c r="E41" s="10">
        <v>5.5</v>
      </c>
      <c r="F41" s="10">
        <v>5.2</v>
      </c>
      <c r="G41" s="10">
        <v>7.1</v>
      </c>
      <c r="H41" s="8">
        <v>102</v>
      </c>
      <c r="I41" s="10">
        <v>73</v>
      </c>
      <c r="J41" s="10">
        <v>0.4</v>
      </c>
      <c r="K41" s="10">
        <v>13.5</v>
      </c>
      <c r="L41" s="10">
        <v>72</v>
      </c>
      <c r="M41" s="10">
        <v>0.02</v>
      </c>
      <c r="N41" s="10">
        <v>0.08</v>
      </c>
      <c r="O41" s="10">
        <v>32</v>
      </c>
      <c r="P41" s="10">
        <v>2</v>
      </c>
      <c r="Q41" s="10">
        <v>0.2</v>
      </c>
    </row>
    <row r="42" spans="1:19" s="12" customFormat="1" ht="25.5" x14ac:dyDescent="0.25">
      <c r="A42" s="48"/>
      <c r="B42" s="7" t="s">
        <v>50</v>
      </c>
      <c r="C42" s="8">
        <v>125</v>
      </c>
      <c r="D42" s="9">
        <v>43</v>
      </c>
      <c r="E42" s="10">
        <v>0.4</v>
      </c>
      <c r="F42" s="10">
        <v>0.4</v>
      </c>
      <c r="G42" s="10">
        <v>3.8</v>
      </c>
      <c r="H42" s="8">
        <v>47</v>
      </c>
      <c r="I42" s="10">
        <v>36</v>
      </c>
      <c r="J42" s="10">
        <v>0.6</v>
      </c>
      <c r="K42" s="10">
        <v>7</v>
      </c>
      <c r="L42" s="10">
        <v>21</v>
      </c>
      <c r="M42" s="10">
        <v>0.03</v>
      </c>
      <c r="N42" s="10">
        <v>0.02</v>
      </c>
      <c r="O42" s="10">
        <v>35</v>
      </c>
      <c r="P42" s="10">
        <v>4</v>
      </c>
      <c r="Q42" s="10">
        <v>0.16</v>
      </c>
    </row>
    <row r="43" spans="1:19" x14ac:dyDescent="0.2">
      <c r="A43" s="49"/>
      <c r="B43" s="7" t="s">
        <v>51</v>
      </c>
      <c r="C43" s="8">
        <v>50</v>
      </c>
      <c r="D43" s="9">
        <v>25</v>
      </c>
      <c r="E43" s="10">
        <v>1.8</v>
      </c>
      <c r="F43" s="10">
        <v>2.2999999999999998</v>
      </c>
      <c r="G43" s="10">
        <v>22.6</v>
      </c>
      <c r="H43" s="8">
        <v>86</v>
      </c>
      <c r="I43" s="10">
        <v>1</v>
      </c>
      <c r="J43" s="10">
        <v>0.2</v>
      </c>
      <c r="K43" s="10">
        <v>4.5</v>
      </c>
      <c r="L43" s="10">
        <v>17</v>
      </c>
      <c r="M43" s="10">
        <v>7.0000000000000007E-2</v>
      </c>
      <c r="N43" s="10">
        <v>0.04</v>
      </c>
      <c r="O43" s="10">
        <v>3</v>
      </c>
      <c r="P43" s="10">
        <v>0</v>
      </c>
      <c r="Q43" s="10">
        <v>0.64</v>
      </c>
    </row>
    <row r="44" spans="1:19" s="5" customFormat="1" ht="15" customHeight="1" x14ac:dyDescent="0.2">
      <c r="A44" s="32" t="s">
        <v>52</v>
      </c>
      <c r="B44" s="33"/>
      <c r="C44" s="8">
        <f>C43+C42+C41</f>
        <v>375</v>
      </c>
      <c r="D44" s="8">
        <f>D43+D42+D41</f>
        <v>120</v>
      </c>
      <c r="E44" s="10">
        <f t="shared" ref="E44:Q44" si="5">E43+E42+E41</f>
        <v>7.7</v>
      </c>
      <c r="F44" s="10">
        <f t="shared" si="5"/>
        <v>7.9</v>
      </c>
      <c r="G44" s="10">
        <f t="shared" si="5"/>
        <v>33.5</v>
      </c>
      <c r="H44" s="8">
        <f t="shared" si="5"/>
        <v>235</v>
      </c>
      <c r="I44" s="10">
        <f t="shared" si="5"/>
        <v>110</v>
      </c>
      <c r="J44" s="10">
        <f t="shared" si="5"/>
        <v>1.2000000000000002</v>
      </c>
      <c r="K44" s="10">
        <f t="shared" si="5"/>
        <v>25</v>
      </c>
      <c r="L44" s="10">
        <f t="shared" si="5"/>
        <v>110</v>
      </c>
      <c r="M44" s="10">
        <f t="shared" si="5"/>
        <v>0.12000000000000001</v>
      </c>
      <c r="N44" s="10">
        <f t="shared" si="5"/>
        <v>0.14000000000000001</v>
      </c>
      <c r="O44" s="10">
        <f t="shared" si="5"/>
        <v>70</v>
      </c>
      <c r="P44" s="10">
        <f t="shared" si="5"/>
        <v>6</v>
      </c>
      <c r="Q44" s="10">
        <f t="shared" si="5"/>
        <v>1</v>
      </c>
    </row>
    <row r="45" spans="1:19" s="5" customFormat="1" ht="11.25" x14ac:dyDescent="0.2">
      <c r="A45" s="14" t="s">
        <v>53</v>
      </c>
      <c r="B45" s="15"/>
      <c r="C45" s="15"/>
      <c r="D45" s="20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7"/>
    </row>
    <row r="46" spans="1:19" ht="25.5" x14ac:dyDescent="0.2">
      <c r="A46" s="47"/>
      <c r="B46" s="7" t="s">
        <v>49</v>
      </c>
      <c r="C46" s="8">
        <v>200</v>
      </c>
      <c r="D46" s="9">
        <v>52</v>
      </c>
      <c r="E46" s="10">
        <v>5.5</v>
      </c>
      <c r="F46" s="10">
        <v>5.2</v>
      </c>
      <c r="G46" s="10">
        <v>7.1</v>
      </c>
      <c r="H46" s="8">
        <v>102</v>
      </c>
      <c r="I46" s="10">
        <v>73</v>
      </c>
      <c r="J46" s="10">
        <v>0.4</v>
      </c>
      <c r="K46" s="10">
        <v>13.5</v>
      </c>
      <c r="L46" s="10">
        <v>72</v>
      </c>
      <c r="M46" s="10">
        <v>0.02</v>
      </c>
      <c r="N46" s="10">
        <v>0.06</v>
      </c>
      <c r="O46" s="10">
        <v>32</v>
      </c>
      <c r="P46" s="10">
        <v>1.4</v>
      </c>
      <c r="Q46" s="10">
        <v>0</v>
      </c>
      <c r="S46" s="2" t="s">
        <v>54</v>
      </c>
    </row>
    <row r="47" spans="1:19" s="12" customFormat="1" ht="25.5" x14ac:dyDescent="0.25">
      <c r="A47" s="48"/>
      <c r="B47" s="7" t="s">
        <v>55</v>
      </c>
      <c r="C47" s="8">
        <v>125</v>
      </c>
      <c r="D47" s="9">
        <v>43</v>
      </c>
      <c r="E47" s="10">
        <v>0.4</v>
      </c>
      <c r="F47" s="10">
        <v>0.4</v>
      </c>
      <c r="G47" s="10">
        <v>3.8</v>
      </c>
      <c r="H47" s="8">
        <v>47</v>
      </c>
      <c r="I47" s="10">
        <v>36</v>
      </c>
      <c r="J47" s="10">
        <v>0.6</v>
      </c>
      <c r="K47" s="10">
        <v>7</v>
      </c>
      <c r="L47" s="10">
        <v>21</v>
      </c>
      <c r="M47" s="10">
        <v>0.03</v>
      </c>
      <c r="N47" s="10">
        <v>0.02</v>
      </c>
      <c r="O47" s="10">
        <v>35</v>
      </c>
      <c r="P47" s="10">
        <v>4</v>
      </c>
      <c r="Q47" s="10">
        <v>0.16</v>
      </c>
    </row>
    <row r="48" spans="1:19" x14ac:dyDescent="0.2">
      <c r="A48" s="49"/>
      <c r="B48" s="7" t="s">
        <v>51</v>
      </c>
      <c r="C48" s="8">
        <v>50</v>
      </c>
      <c r="D48" s="9">
        <v>25</v>
      </c>
      <c r="E48" s="10">
        <v>3.1</v>
      </c>
      <c r="F48" s="10">
        <v>3.6</v>
      </c>
      <c r="G48" s="10">
        <v>27.4</v>
      </c>
      <c r="H48" s="8">
        <v>110</v>
      </c>
      <c r="I48" s="10">
        <v>11</v>
      </c>
      <c r="J48" s="10">
        <v>0.8</v>
      </c>
      <c r="K48" s="10">
        <v>9.5</v>
      </c>
      <c r="L48" s="10">
        <v>27</v>
      </c>
      <c r="M48" s="10">
        <v>0.09</v>
      </c>
      <c r="N48" s="10">
        <v>0.02</v>
      </c>
      <c r="O48" s="10">
        <v>23</v>
      </c>
      <c r="P48" s="10">
        <v>1.6</v>
      </c>
      <c r="Q48" s="10">
        <v>1.1000000000000001</v>
      </c>
    </row>
    <row r="49" spans="1:17" s="5" customFormat="1" x14ac:dyDescent="0.2">
      <c r="A49" s="32" t="s">
        <v>52</v>
      </c>
      <c r="B49" s="33"/>
      <c r="C49" s="8">
        <f>C48+C47+C46</f>
        <v>375</v>
      </c>
      <c r="D49" s="8">
        <f>D48+D47+D46</f>
        <v>120</v>
      </c>
      <c r="E49" s="10">
        <f t="shared" ref="E49:Q49" si="6">E48+E47+E46</f>
        <v>9</v>
      </c>
      <c r="F49" s="10">
        <f t="shared" si="6"/>
        <v>9.1999999999999993</v>
      </c>
      <c r="G49" s="10">
        <f t="shared" si="6"/>
        <v>38.299999999999997</v>
      </c>
      <c r="H49" s="8">
        <f t="shared" si="6"/>
        <v>259</v>
      </c>
      <c r="I49" s="10">
        <f t="shared" si="6"/>
        <v>120</v>
      </c>
      <c r="J49" s="10">
        <f t="shared" si="6"/>
        <v>1.7999999999999998</v>
      </c>
      <c r="K49" s="10">
        <f t="shared" si="6"/>
        <v>30</v>
      </c>
      <c r="L49" s="10">
        <f t="shared" si="6"/>
        <v>120</v>
      </c>
      <c r="M49" s="10">
        <f t="shared" si="6"/>
        <v>0.13999999999999999</v>
      </c>
      <c r="N49" s="10">
        <f t="shared" si="6"/>
        <v>0.1</v>
      </c>
      <c r="O49" s="10">
        <f t="shared" si="6"/>
        <v>90</v>
      </c>
      <c r="P49" s="10">
        <f t="shared" si="6"/>
        <v>7</v>
      </c>
      <c r="Q49" s="10">
        <f t="shared" si="6"/>
        <v>1.26</v>
      </c>
    </row>
    <row r="50" spans="1:17" s="5" customFormat="1" x14ac:dyDescent="0.2">
      <c r="A50" s="32" t="s">
        <v>56</v>
      </c>
      <c r="B50" s="33"/>
      <c r="C50" s="8">
        <f>C12+C29+C44</f>
        <v>1695</v>
      </c>
      <c r="D50" s="8">
        <f t="shared" ref="D50:Q50" si="7">D12+D29+D44</f>
        <v>430</v>
      </c>
      <c r="E50" s="10">
        <f t="shared" si="7"/>
        <v>53.900000000000006</v>
      </c>
      <c r="F50" s="10">
        <f t="shared" si="7"/>
        <v>55.300000000000004</v>
      </c>
      <c r="G50" s="10">
        <f t="shared" si="7"/>
        <v>234.5</v>
      </c>
      <c r="H50" s="8">
        <f t="shared" si="7"/>
        <v>1645</v>
      </c>
      <c r="I50" s="10">
        <f t="shared" si="7"/>
        <v>770</v>
      </c>
      <c r="J50" s="10">
        <f t="shared" si="7"/>
        <v>8.3999999999999986</v>
      </c>
      <c r="K50" s="10">
        <f t="shared" si="7"/>
        <v>175</v>
      </c>
      <c r="L50" s="10">
        <f t="shared" si="7"/>
        <v>770</v>
      </c>
      <c r="M50" s="10">
        <f t="shared" si="7"/>
        <v>0.84</v>
      </c>
      <c r="N50" s="10">
        <f t="shared" si="7"/>
        <v>0.98</v>
      </c>
      <c r="O50" s="10">
        <f t="shared" si="7"/>
        <v>490</v>
      </c>
      <c r="P50" s="10">
        <f t="shared" si="7"/>
        <v>42</v>
      </c>
      <c r="Q50" s="10">
        <f t="shared" si="7"/>
        <v>7</v>
      </c>
    </row>
    <row r="51" spans="1:17" s="5" customFormat="1" x14ac:dyDescent="0.2">
      <c r="A51" s="32" t="s">
        <v>57</v>
      </c>
      <c r="B51" s="33"/>
      <c r="C51" s="8">
        <f>C49+C39+C19</f>
        <v>1940</v>
      </c>
      <c r="D51" s="8">
        <f t="shared" ref="D51:Q51" si="8">D49+D39+D19</f>
        <v>430</v>
      </c>
      <c r="E51" s="10">
        <f t="shared" si="8"/>
        <v>63</v>
      </c>
      <c r="F51" s="10">
        <f t="shared" si="8"/>
        <v>64.400000000000006</v>
      </c>
      <c r="G51" s="10">
        <f t="shared" si="8"/>
        <v>268.09999999999997</v>
      </c>
      <c r="H51" s="8">
        <f t="shared" si="8"/>
        <v>1904</v>
      </c>
      <c r="I51" s="10">
        <f t="shared" si="8"/>
        <v>840</v>
      </c>
      <c r="J51" s="10">
        <f t="shared" si="8"/>
        <v>12.599999999999998</v>
      </c>
      <c r="K51" s="10">
        <f t="shared" si="8"/>
        <v>210</v>
      </c>
      <c r="L51" s="10">
        <f t="shared" si="8"/>
        <v>840</v>
      </c>
      <c r="M51" s="10">
        <f t="shared" si="8"/>
        <v>0.98</v>
      </c>
      <c r="N51" s="10">
        <f t="shared" si="8"/>
        <v>1.1000000000000001</v>
      </c>
      <c r="O51" s="10">
        <f t="shared" si="8"/>
        <v>630</v>
      </c>
      <c r="P51" s="10">
        <f t="shared" si="8"/>
        <v>49</v>
      </c>
      <c r="Q51" s="10">
        <f t="shared" si="8"/>
        <v>8.73</v>
      </c>
    </row>
    <row r="52" spans="1:17" s="12" customFormat="1" x14ac:dyDescent="0.25">
      <c r="A52" s="22"/>
      <c r="B52" s="23"/>
      <c r="C52" s="24"/>
      <c r="D52" s="24"/>
      <c r="E52" s="25"/>
      <c r="F52" s="25"/>
      <c r="G52" s="25"/>
      <c r="H52" s="24"/>
      <c r="I52" s="25"/>
      <c r="J52" s="25"/>
      <c r="K52" s="25"/>
      <c r="L52" s="25"/>
      <c r="M52" s="25"/>
      <c r="N52" s="25"/>
      <c r="O52" s="25"/>
      <c r="P52" s="25"/>
      <c r="Q52" s="25"/>
    </row>
    <row r="53" spans="1:17" s="12" customFormat="1" ht="11.25" x14ac:dyDescent="0.25">
      <c r="A53" s="50" t="s">
        <v>58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 s="12" customFormat="1" ht="11.25" x14ac:dyDescent="0.25">
      <c r="A54" s="46" t="s">
        <v>59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s="12" customFormat="1" ht="11.2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s="12" customFormat="1" ht="11.2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s="12" customFormat="1" ht="11.2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s="12" customFormat="1" x14ac:dyDescent="0.25">
      <c r="B58" s="26"/>
      <c r="C58" s="27"/>
      <c r="D58" s="27"/>
      <c r="E58" s="28"/>
      <c r="F58" s="28"/>
      <c r="G58" s="28"/>
      <c r="H58" s="27"/>
      <c r="I58" s="28"/>
      <c r="J58" s="28"/>
      <c r="K58" s="28"/>
      <c r="L58" s="28"/>
      <c r="M58" s="28"/>
      <c r="N58" s="28"/>
      <c r="O58" s="28"/>
      <c r="P58" s="28"/>
      <c r="Q58" s="28"/>
    </row>
  </sheetData>
  <mergeCells count="29">
    <mergeCell ref="A41:A43"/>
    <mergeCell ref="A54:Q57"/>
    <mergeCell ref="A44:B44"/>
    <mergeCell ref="A46:A48"/>
    <mergeCell ref="A49:B49"/>
    <mergeCell ref="A50:B50"/>
    <mergeCell ref="A51:B51"/>
    <mergeCell ref="A53:Q53"/>
    <mergeCell ref="I4:L4"/>
    <mergeCell ref="M4:Q4"/>
    <mergeCell ref="A6:Q6"/>
    <mergeCell ref="A12:B12"/>
    <mergeCell ref="A40:Q40"/>
    <mergeCell ref="A19:B19"/>
    <mergeCell ref="A20:Q20"/>
    <mergeCell ref="A30:Q30"/>
    <mergeCell ref="A39:B39"/>
    <mergeCell ref="A1:G1"/>
    <mergeCell ref="H1:J1"/>
    <mergeCell ref="K1:Q1"/>
    <mergeCell ref="A2:Q2"/>
    <mergeCell ref="A3:N3"/>
    <mergeCell ref="A13:Q13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2015-06-05T18:17:20Z</dcterms:created>
  <dcterms:modified xsi:type="dcterms:W3CDTF">2025-12-12T06:10:25Z</dcterms:modified>
</cp:coreProperties>
</file>